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tcloud-march2020\997 - Other projects\keyboarddiy\hppavillionkeyboard\"/>
    </mc:Choice>
  </mc:AlternateContent>
  <xr:revisionPtr revIDLastSave="0" documentId="13_ncr:1_{FA982827-8747-4420-9C96-FC9ACAB3E2AD}" xr6:coauthVersionLast="45" xr6:coauthVersionMax="45" xr10:uidLastSave="{00000000-0000-0000-0000-000000000000}"/>
  <bookViews>
    <workbookView xWindow="810" yWindow="-120" windowWidth="28110" windowHeight="16440" xr2:uid="{F0B78A42-41C6-4E75-B099-F8DE61116584}"/>
  </bookViews>
  <sheets>
    <sheet name="Sheet1" sheetId="1" r:id="rId1"/>
    <sheet name="Sheet2" sheetId="3" r:id="rId2"/>
  </sheets>
  <definedNames>
    <definedName name="_xlnm._FilterDatabase" localSheetId="0" hidden="1">Sheet1!$F:$F</definedName>
    <definedName name="_xlnm.Extract" localSheetId="0">Sheet1!$J$2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AB35" i="1"/>
  <c r="AB36" i="1"/>
  <c r="L33" i="1" s="1"/>
  <c r="AB37" i="1"/>
  <c r="L34" i="1" s="1"/>
  <c r="AB38" i="1"/>
  <c r="AB39" i="1"/>
  <c r="V14" i="1" s="1"/>
  <c r="AB33" i="1"/>
  <c r="L31" i="1" s="1"/>
  <c r="AB34" i="1"/>
  <c r="L32" i="1" s="1"/>
  <c r="AB7" i="1"/>
  <c r="O14" i="1" s="1"/>
  <c r="AB8" i="1"/>
  <c r="L20" i="1" s="1"/>
  <c r="AB9" i="1"/>
  <c r="P14" i="1" s="1"/>
  <c r="AB10" i="1"/>
  <c r="L21" i="1" s="1"/>
  <c r="AB11" i="1"/>
  <c r="L22" i="1" s="1"/>
  <c r="AB12" i="1"/>
  <c r="Q14" i="1" s="1"/>
  <c r="AB13" i="1"/>
  <c r="R14" i="1" s="1"/>
  <c r="AB14" i="1"/>
  <c r="S14" i="1" s="1"/>
  <c r="AB15" i="1"/>
  <c r="L23" i="1" s="1"/>
  <c r="AB16" i="1"/>
  <c r="L24" i="1" s="1"/>
  <c r="AB17" i="1"/>
  <c r="T14" i="1" s="1"/>
  <c r="AB18" i="1"/>
  <c r="L25" i="1" s="1"/>
  <c r="AB19" i="1"/>
  <c r="AB20" i="1"/>
  <c r="L26" i="1" s="1"/>
  <c r="AB21" i="1"/>
  <c r="U14" i="1" s="1"/>
  <c r="AB22" i="1"/>
  <c r="L27" i="1" s="1"/>
  <c r="AB23" i="1"/>
  <c r="AB24" i="1"/>
  <c r="AB25" i="1"/>
  <c r="AB26" i="1"/>
  <c r="AB27" i="1"/>
  <c r="AB28" i="1"/>
  <c r="AB29" i="1"/>
  <c r="AB30" i="1"/>
  <c r="L29" i="1" s="1"/>
  <c r="AB31" i="1"/>
  <c r="AB32" i="1"/>
  <c r="L30" i="1" s="1"/>
  <c r="AB6" i="1"/>
  <c r="L19" i="1" s="1"/>
  <c r="L28" i="1" l="1"/>
  <c r="O6" i="1" s="1"/>
  <c r="O5" i="1"/>
  <c r="H7" i="1" l="1"/>
  <c r="H6" i="1"/>
  <c r="H5" i="1"/>
</calcChain>
</file>

<file path=xl/sharedStrings.xml><?xml version="1.0" encoding="utf-8"?>
<sst xmlns="http://schemas.openxmlformats.org/spreadsheetml/2006/main" count="134" uniqueCount="100">
  <si>
    <t>-</t>
  </si>
  <si>
    <t>=</t>
  </si>
  <si>
    <t>bckspace</t>
  </si>
  <si>
    <t>esc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</si>
  <si>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</si>
  <si>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</si>
  <si>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</si>
  <si>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</si>
  <si>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</si>
  <si>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</si>
  <si>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</si>
  <si>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</si>
  <si>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</si>
  <si>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</si>
  <si>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</si>
  <si>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</si>
  <si>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insert</t>
  </si>
  <si>
    <t>delete</t>
  </si>
  <si>
    <t>home</t>
  </si>
  <si>
    <t>pg-up</t>
  </si>
  <si>
    <t>pg-dn</t>
  </si>
  <si>
    <t>end</t>
  </si>
  <si>
    <t>arrow-r</t>
  </si>
  <si>
    <t>arrow-l</t>
  </si>
  <si>
    <t>arrow-u</t>
  </si>
  <si>
    <t>arrow-d</t>
  </si>
  <si>
    <t>menu</t>
  </si>
  <si>
    <t>/</t>
  </si>
  <si>
    <t>period</t>
  </si>
  <si>
    <t>comma</t>
  </si>
  <si>
    <t>;</t>
  </si>
  <si>
    <t>'</t>
  </si>
  <si>
    <t>enter</t>
  </si>
  <si>
    <t>[</t>
  </si>
  <si>
    <t>]</t>
  </si>
  <si>
    <t>\</t>
  </si>
  <si>
    <t>caps-lck</t>
  </si>
  <si>
    <t>tab</t>
  </si>
  <si>
    <t>space</t>
  </si>
  <si>
    <t>del</t>
  </si>
  <si>
    <t>cntrl-l</t>
  </si>
  <si>
    <t>cntrl-r</t>
  </si>
  <si>
    <t>shift-l</t>
  </si>
  <si>
    <t>shift-r</t>
  </si>
  <si>
    <t>alt-l</t>
  </si>
  <si>
    <t>alt-r</t>
  </si>
  <si>
    <t>gui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</si>
  <si>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</si>
  <si>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</si>
  <si>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</si>
  <si>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</si>
  <si>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</si>
  <si>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</si>
  <si>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</si>
  <si>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</si>
  <si>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</si>
  <si>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</si>
  <si>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</si>
  <si>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</si>
  <si>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</si>
  <si>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</si>
  <si>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</si>
  <si>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</si>
  <si>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</si>
  <si>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</si>
  <si>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</si>
  <si>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</si>
  <si>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</si>
  <si>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</si>
  <si>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</si>
  <si>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</si>
  <si>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</si>
  <si>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</si>
  <si>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`</t>
  </si>
  <si>
    <t>pause missing</t>
  </si>
  <si>
    <t>scroll lock missing</t>
  </si>
  <si>
    <t>missing tilde</t>
  </si>
  <si>
    <t>pause</t>
  </si>
  <si>
    <t>B</t>
  </si>
  <si>
    <t>D</t>
  </si>
  <si>
    <t>A</t>
  </si>
  <si>
    <t>C</t>
  </si>
  <si>
    <t>E</t>
  </si>
  <si>
    <t>row number</t>
  </si>
  <si>
    <t>row pin</t>
  </si>
  <si>
    <t>scrollk</t>
  </si>
  <si>
    <t>Port Assignment</t>
  </si>
  <si>
    <t>Digital Pin</t>
  </si>
  <si>
    <t>Port</t>
  </si>
  <si>
    <t>Number</t>
  </si>
  <si>
    <t>these pins gave me problems I skipped over.</t>
  </si>
  <si>
    <t>Row pins</t>
  </si>
  <si>
    <t>Column Pins</t>
  </si>
  <si>
    <t>To copy into config.h</t>
  </si>
  <si>
    <t>column pin</t>
  </si>
  <si>
    <t>column number</t>
  </si>
  <si>
    <t>digital pin</t>
  </si>
  <si>
    <t>column no.</t>
  </si>
  <si>
    <t>row port</t>
  </si>
  <si>
    <t>column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</si>
</sst>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333333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quotePrefix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3" fillId="0" borderId="5" xfId="0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10" xfId="0" applyFont="1" applyBorder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4F909-3AAD-4DE2-AD75-B046D7E5D1E0}">
  <dimension ref="E3:AC93"/>
  <sheetViews>
    <sheetView tabSelected="1" zoomScale="85" zoomScaleNormal="85" zoomScaleSheetLayoutView="115" workbookViewId="0">
      <selection activeCell="Q35" sqref="Q35"/>
    </sheetView>
  </sheetViews>
  <sheetFormatPr defaultRowHeight="15" x14ac:dyDescent="0.25"/>
  <cols>
    <col min="5" max="5" width="9.140625" style="2"/>
    <col min="6" max="6" width="8" bestFit="1" customWidth="1"/>
    <col min="7" max="7" width="11.42578125" bestFit="1" customWidth="1"/>
    <col min="8" max="8" width="12.140625" bestFit="1" customWidth="1"/>
    <col min="9" max="9" width="15.5703125" bestFit="1" customWidth="1"/>
    <col min="10" max="10" width="17" bestFit="1" customWidth="1"/>
    <col min="11" max="11" width="20" bestFit="1" customWidth="1"/>
    <col min="25" max="25" width="10.7109375" bestFit="1" customWidth="1"/>
    <col min="28" max="28" width="16.140625" bestFit="1" customWidth="1"/>
  </cols>
  <sheetData>
    <row r="3" spans="5:28" ht="15.75" thickBot="1" x14ac:dyDescent="0.3"/>
    <row r="4" spans="5:28" ht="15.75" thickBot="1" x14ac:dyDescent="0.3">
      <c r="E4" s="26"/>
      <c r="F4" s="27" t="s">
        <v>84</v>
      </c>
      <c r="G4" s="27" t="s">
        <v>94</v>
      </c>
      <c r="H4" t="s">
        <v>83</v>
      </c>
      <c r="I4" t="s">
        <v>95</v>
      </c>
      <c r="M4" s="25" t="s">
        <v>93</v>
      </c>
      <c r="N4" s="17"/>
      <c r="O4" s="17"/>
      <c r="P4" s="17"/>
      <c r="Q4" s="17"/>
      <c r="R4" s="17"/>
      <c r="S4" s="18"/>
    </row>
    <row r="5" spans="5:28" x14ac:dyDescent="0.25">
      <c r="E5" s="26" t="s">
        <v>52</v>
      </c>
      <c r="F5" s="27">
        <v>1</v>
      </c>
      <c r="G5" s="27">
        <v>0</v>
      </c>
      <c r="H5">
        <f t="shared" ref="H5:H36" si="0">LOOKUP(F5,$O$16:$V$16,$O$15:$V$15)</f>
        <v>0</v>
      </c>
      <c r="I5">
        <f>LOOKUP(G5,$N$19:$N$34,$M$19:$M$34)</f>
        <v>0</v>
      </c>
      <c r="M5" s="19" t="s">
        <v>91</v>
      </c>
      <c r="N5" s="20"/>
      <c r="O5" s="20" t="str">
        <f>CONCATENATE(O14,",",P14,",",Q14,",",R14,",",S14,",",T14,",",U14,",",V14)</f>
        <v>B17,A12,D4,D2,D3,C6,C0,A4</v>
      </c>
      <c r="P5" s="20"/>
      <c r="Q5" s="20"/>
      <c r="R5" s="20"/>
      <c r="S5" s="21"/>
      <c r="Y5" s="6" t="s">
        <v>87</v>
      </c>
      <c r="Z5" s="7" t="s">
        <v>88</v>
      </c>
      <c r="AA5" s="7" t="s">
        <v>89</v>
      </c>
      <c r="AB5" s="8" t="s">
        <v>86</v>
      </c>
    </row>
    <row r="6" spans="5:28" ht="15.75" thickBot="1" x14ac:dyDescent="0.3">
      <c r="E6" s="26" t="s">
        <v>50</v>
      </c>
      <c r="F6" s="27">
        <v>1</v>
      </c>
      <c r="G6" s="27">
        <v>4</v>
      </c>
      <c r="H6">
        <f t="shared" si="0"/>
        <v>0</v>
      </c>
      <c r="I6">
        <f>LOOKUP(G6,$N$19:$N$34,$M$19:$M$34)</f>
        <v>2</v>
      </c>
      <c r="M6" s="22" t="s">
        <v>92</v>
      </c>
      <c r="N6" s="23"/>
      <c r="O6" s="23" t="str">
        <f>CONCATENATE(L19,",",L20,",",L21,",",L22,",",L23,",",L24,",",L25,",",L26,",",L27,",",L28,",",L29,",",L30,",",L31,",",L32,",",L33,",",L34)</f>
        <v>B16,D0,A13,D7,C3,C4,C7,D1,B0,B1,A5,E1,C9,C8,C11,E0</v>
      </c>
      <c r="P6" s="23"/>
      <c r="Q6" s="23"/>
      <c r="R6" s="23"/>
      <c r="S6" s="24"/>
      <c r="Y6" s="9">
        <v>0</v>
      </c>
      <c r="Z6" s="5" t="s">
        <v>78</v>
      </c>
      <c r="AA6" s="5">
        <v>16</v>
      </c>
      <c r="AB6" s="10" t="str">
        <f>CONCATENATE(Z6,AA6)</f>
        <v>B16</v>
      </c>
    </row>
    <row r="7" spans="5:28" x14ac:dyDescent="0.25">
      <c r="E7" s="26" t="s">
        <v>47</v>
      </c>
      <c r="F7" s="27">
        <v>1</v>
      </c>
      <c r="G7" s="27">
        <v>5</v>
      </c>
      <c r="H7">
        <f t="shared" si="0"/>
        <v>0</v>
      </c>
      <c r="I7">
        <f>LOOKUP(G7,$N$19:$N$34,$M$19:$M$34)</f>
        <v>3</v>
      </c>
      <c r="Y7" s="9">
        <v>1</v>
      </c>
      <c r="Z7" s="5" t="s">
        <v>78</v>
      </c>
      <c r="AA7" s="5">
        <v>17</v>
      </c>
      <c r="AB7" s="10" t="str">
        <f t="shared" ref="AB7:AB39" si="1">CONCATENATE(Z7,AA7)</f>
        <v>B17</v>
      </c>
    </row>
    <row r="8" spans="5:28" x14ac:dyDescent="0.25">
      <c r="E8" s="26" t="s">
        <v>41</v>
      </c>
      <c r="F8" s="27">
        <v>1</v>
      </c>
      <c r="G8" s="27">
        <v>14</v>
      </c>
      <c r="H8">
        <f t="shared" si="0"/>
        <v>0</v>
      </c>
      <c r="I8">
        <f>LOOKUP(G8,$N$19:$N$34,$M$19:$M$34)</f>
        <v>7</v>
      </c>
      <c r="Y8" s="9">
        <v>2</v>
      </c>
      <c r="Z8" s="5" t="s">
        <v>79</v>
      </c>
      <c r="AA8" s="5">
        <v>0</v>
      </c>
      <c r="AB8" s="10" t="str">
        <f t="shared" si="1"/>
        <v>D0</v>
      </c>
    </row>
    <row r="9" spans="5:28" x14ac:dyDescent="0.25">
      <c r="E9" s="26" t="s">
        <v>30</v>
      </c>
      <c r="F9" s="27">
        <v>1</v>
      </c>
      <c r="G9" s="27">
        <v>16</v>
      </c>
      <c r="H9">
        <f t="shared" si="0"/>
        <v>0</v>
      </c>
      <c r="I9">
        <f>LOOKUP(G9,$N$19:$N$34,$M$19:$M$34)</f>
        <v>8</v>
      </c>
      <c r="Y9" s="9">
        <v>3</v>
      </c>
      <c r="Z9" s="5" t="s">
        <v>80</v>
      </c>
      <c r="AA9" s="5">
        <v>12</v>
      </c>
      <c r="AB9" s="10" t="str">
        <f t="shared" si="1"/>
        <v>A12</v>
      </c>
    </row>
    <row r="10" spans="5:28" x14ac:dyDescent="0.25">
      <c r="E10" s="26" t="s">
        <v>30</v>
      </c>
      <c r="F10" s="27">
        <v>1</v>
      </c>
      <c r="G10" s="27">
        <v>16</v>
      </c>
      <c r="H10">
        <f t="shared" si="0"/>
        <v>0</v>
      </c>
      <c r="I10">
        <f>LOOKUP(G10,$N$19:$N$34,$M$19:$M$34)</f>
        <v>8</v>
      </c>
      <c r="Y10" s="9">
        <v>4</v>
      </c>
      <c r="Z10" s="5" t="s">
        <v>80</v>
      </c>
      <c r="AA10" s="5">
        <v>13</v>
      </c>
      <c r="AB10" s="10" t="str">
        <f t="shared" si="1"/>
        <v>A13</v>
      </c>
    </row>
    <row r="11" spans="5:28" x14ac:dyDescent="0.25">
      <c r="E11" s="26" t="s">
        <v>57</v>
      </c>
      <c r="F11" s="27">
        <v>1</v>
      </c>
      <c r="G11" s="27">
        <v>17</v>
      </c>
      <c r="H11">
        <f t="shared" si="0"/>
        <v>0</v>
      </c>
      <c r="I11">
        <f>LOOKUP(G11,$N$19:$N$34,$M$19:$M$34)</f>
        <v>9</v>
      </c>
      <c r="Y11" s="9">
        <v>5</v>
      </c>
      <c r="Z11" s="5" t="s">
        <v>79</v>
      </c>
      <c r="AA11" s="5">
        <v>7</v>
      </c>
      <c r="AB11" s="10" t="str">
        <f t="shared" si="1"/>
        <v>D7</v>
      </c>
    </row>
    <row r="12" spans="5:28" x14ac:dyDescent="0.25">
      <c r="E12" s="26" t="s">
        <v>20</v>
      </c>
      <c r="F12" s="27">
        <v>1</v>
      </c>
      <c r="G12" s="27">
        <v>24</v>
      </c>
      <c r="H12">
        <f t="shared" si="0"/>
        <v>0</v>
      </c>
      <c r="I12">
        <f>LOOKUP(G12,$N$19:$N$34,$M$19:$M$34)</f>
        <v>10</v>
      </c>
      <c r="Y12" s="9">
        <v>6</v>
      </c>
      <c r="Z12" s="5" t="s">
        <v>79</v>
      </c>
      <c r="AA12" s="5">
        <v>4</v>
      </c>
      <c r="AB12" s="10" t="str">
        <f t="shared" si="1"/>
        <v>D4</v>
      </c>
    </row>
    <row r="13" spans="5:28" x14ac:dyDescent="0.25">
      <c r="E13" s="2" t="s">
        <v>65</v>
      </c>
      <c r="F13">
        <v>1</v>
      </c>
      <c r="G13">
        <v>26</v>
      </c>
      <c r="H13">
        <f t="shared" si="0"/>
        <v>0</v>
      </c>
      <c r="I13">
        <f>LOOKUP(G13,$N$19:$N$34,$M$19:$M$34)</f>
        <v>11</v>
      </c>
      <c r="Y13" s="9">
        <v>7</v>
      </c>
      <c r="Z13" s="5" t="s">
        <v>79</v>
      </c>
      <c r="AA13" s="5">
        <v>2</v>
      </c>
      <c r="AB13" s="10" t="str">
        <f t="shared" si="1"/>
        <v>D2</v>
      </c>
    </row>
    <row r="14" spans="5:28" x14ac:dyDescent="0.25">
      <c r="E14" s="2" t="s">
        <v>32</v>
      </c>
      <c r="F14">
        <v>1</v>
      </c>
      <c r="G14">
        <v>27</v>
      </c>
      <c r="H14">
        <f t="shared" si="0"/>
        <v>0</v>
      </c>
      <c r="I14">
        <f>LOOKUP(G14,$N$19:$N$34,$M$19:$M$34)</f>
        <v>12</v>
      </c>
      <c r="N14" t="s">
        <v>98</v>
      </c>
      <c r="O14" t="str">
        <f>LOOKUP(O16,$Y$6:$Y$39,$AB$6:$AB$39)</f>
        <v>B17</v>
      </c>
      <c r="P14" t="str">
        <f t="shared" ref="P14:V14" si="2">LOOKUP(P16,$Y$6:$Y$39,$AB$6:$AB$39)</f>
        <v>A12</v>
      </c>
      <c r="Q14" t="str">
        <f t="shared" si="2"/>
        <v>D4</v>
      </c>
      <c r="R14" t="str">
        <f t="shared" si="2"/>
        <v>D2</v>
      </c>
      <c r="S14" t="str">
        <f t="shared" si="2"/>
        <v>D3</v>
      </c>
      <c r="T14" t="str">
        <f t="shared" si="2"/>
        <v>C6</v>
      </c>
      <c r="U14" t="str">
        <f t="shared" si="2"/>
        <v>C0</v>
      </c>
      <c r="V14" t="str">
        <f t="shared" si="2"/>
        <v>A4</v>
      </c>
      <c r="Y14" s="9">
        <v>8</v>
      </c>
      <c r="Z14" s="5" t="s">
        <v>79</v>
      </c>
      <c r="AA14" s="5">
        <v>3</v>
      </c>
      <c r="AB14" s="10" t="str">
        <f t="shared" si="1"/>
        <v>D3</v>
      </c>
    </row>
    <row r="15" spans="5:28" x14ac:dyDescent="0.25">
      <c r="E15" s="2" t="s">
        <v>58</v>
      </c>
      <c r="F15">
        <v>1</v>
      </c>
      <c r="G15">
        <v>28</v>
      </c>
      <c r="H15">
        <f t="shared" si="0"/>
        <v>0</v>
      </c>
      <c r="I15">
        <f>LOOKUP(G15,$N$19:$N$34,$M$19:$M$34)</f>
        <v>13</v>
      </c>
      <c r="N15" t="s">
        <v>83</v>
      </c>
      <c r="O15">
        <v>0</v>
      </c>
      <c r="P15">
        <v>1</v>
      </c>
      <c r="Q15">
        <v>2</v>
      </c>
      <c r="R15">
        <v>3</v>
      </c>
      <c r="S15">
        <v>4</v>
      </c>
      <c r="T15">
        <v>5</v>
      </c>
      <c r="U15">
        <v>6</v>
      </c>
      <c r="V15">
        <v>7</v>
      </c>
      <c r="Y15" s="9">
        <v>9</v>
      </c>
      <c r="Z15" s="5" t="s">
        <v>81</v>
      </c>
      <c r="AA15" s="5">
        <v>3</v>
      </c>
      <c r="AB15" s="10" t="str">
        <f t="shared" si="1"/>
        <v>C3</v>
      </c>
    </row>
    <row r="16" spans="5:28" x14ac:dyDescent="0.25">
      <c r="E16" s="2" t="s">
        <v>56</v>
      </c>
      <c r="F16">
        <v>1</v>
      </c>
      <c r="G16">
        <v>30</v>
      </c>
      <c r="H16">
        <f t="shared" si="0"/>
        <v>0</v>
      </c>
      <c r="I16">
        <f>LOOKUP(G16,$N$19:$N$34,$M$19:$M$34)</f>
        <v>14</v>
      </c>
      <c r="N16" t="s">
        <v>96</v>
      </c>
      <c r="O16">
        <v>1</v>
      </c>
      <c r="P16">
        <v>3</v>
      </c>
      <c r="Q16">
        <v>6</v>
      </c>
      <c r="R16">
        <v>7</v>
      </c>
      <c r="S16">
        <v>8</v>
      </c>
      <c r="T16">
        <v>11</v>
      </c>
      <c r="U16">
        <v>15</v>
      </c>
      <c r="V16">
        <v>33</v>
      </c>
      <c r="Y16" s="9">
        <v>10</v>
      </c>
      <c r="Z16" s="5" t="s">
        <v>81</v>
      </c>
      <c r="AA16" s="5">
        <v>4</v>
      </c>
      <c r="AB16" s="10" t="str">
        <f t="shared" si="1"/>
        <v>C4</v>
      </c>
    </row>
    <row r="17" spans="5:28" x14ac:dyDescent="0.25">
      <c r="E17" s="2" t="s">
        <v>64</v>
      </c>
      <c r="F17">
        <v>3</v>
      </c>
      <c r="G17">
        <v>0</v>
      </c>
      <c r="H17">
        <f t="shared" si="0"/>
        <v>1</v>
      </c>
      <c r="I17">
        <f>LOOKUP(G17,$N$19:$N$34,$M$19:$M$34)</f>
        <v>0</v>
      </c>
      <c r="Y17" s="9">
        <v>11</v>
      </c>
      <c r="Z17" s="5" t="s">
        <v>81</v>
      </c>
      <c r="AA17" s="5">
        <v>6</v>
      </c>
      <c r="AB17" s="10" t="str">
        <f t="shared" si="1"/>
        <v>C6</v>
      </c>
    </row>
    <row r="18" spans="5:28" x14ac:dyDescent="0.25">
      <c r="E18" s="2" t="s">
        <v>43</v>
      </c>
      <c r="F18">
        <v>3</v>
      </c>
      <c r="G18">
        <v>2</v>
      </c>
      <c r="H18">
        <f t="shared" si="0"/>
        <v>1</v>
      </c>
      <c r="I18">
        <f>LOOKUP(G18,$N$19:$N$34,$M$19:$M$34)</f>
        <v>1</v>
      </c>
      <c r="L18" t="s">
        <v>99</v>
      </c>
      <c r="M18" t="s">
        <v>97</v>
      </c>
      <c r="N18" t="s">
        <v>96</v>
      </c>
      <c r="Y18" s="9">
        <v>12</v>
      </c>
      <c r="Z18" s="5" t="s">
        <v>81</v>
      </c>
      <c r="AA18" s="5">
        <v>7</v>
      </c>
      <c r="AB18" s="10" t="str">
        <f t="shared" si="1"/>
        <v>C7</v>
      </c>
    </row>
    <row r="19" spans="5:28" x14ac:dyDescent="0.25">
      <c r="E19" s="2" t="s">
        <v>51</v>
      </c>
      <c r="F19">
        <v>3</v>
      </c>
      <c r="G19">
        <v>4</v>
      </c>
      <c r="H19">
        <f t="shared" si="0"/>
        <v>1</v>
      </c>
      <c r="I19">
        <f>LOOKUP(G19,$N$19:$N$34,$M$19:$M$34)</f>
        <v>2</v>
      </c>
      <c r="L19" t="str">
        <f>LOOKUP(N19,$Y$6:$Y$39,$AB$6:$AB$39)</f>
        <v>B16</v>
      </c>
      <c r="M19">
        <v>0</v>
      </c>
      <c r="N19">
        <v>0</v>
      </c>
      <c r="Y19" s="9">
        <v>13</v>
      </c>
      <c r="Z19" s="5" t="s">
        <v>81</v>
      </c>
      <c r="AA19" s="5">
        <v>5</v>
      </c>
      <c r="AB19" s="10" t="str">
        <f t="shared" si="1"/>
        <v>C5</v>
      </c>
    </row>
    <row r="20" spans="5:28" x14ac:dyDescent="0.25">
      <c r="E20" s="2" t="s">
        <v>63</v>
      </c>
      <c r="F20">
        <v>3</v>
      </c>
      <c r="G20">
        <v>5</v>
      </c>
      <c r="H20">
        <f t="shared" si="0"/>
        <v>1</v>
      </c>
      <c r="I20">
        <f>LOOKUP(G20,$N$19:$N$34,$M$19:$M$34)</f>
        <v>3</v>
      </c>
      <c r="L20" t="str">
        <f t="shared" ref="L20:L26" si="3">LOOKUP(N20,$Y$6:$Y$39,$AB$6:$AB$39)</f>
        <v>D0</v>
      </c>
      <c r="M20">
        <v>1</v>
      </c>
      <c r="N20">
        <v>2</v>
      </c>
      <c r="V20" s="3"/>
      <c r="Y20" s="9">
        <v>14</v>
      </c>
      <c r="Z20" s="5" t="s">
        <v>79</v>
      </c>
      <c r="AA20" s="5">
        <v>1</v>
      </c>
      <c r="AB20" s="10" t="str">
        <f t="shared" si="1"/>
        <v>D1</v>
      </c>
    </row>
    <row r="21" spans="5:28" x14ac:dyDescent="0.25">
      <c r="E21" s="2" t="s">
        <v>62</v>
      </c>
      <c r="F21">
        <v>3</v>
      </c>
      <c r="G21">
        <v>16</v>
      </c>
      <c r="H21">
        <f t="shared" si="0"/>
        <v>1</v>
      </c>
      <c r="I21">
        <f>LOOKUP(G21,$N$19:$N$34,$M$19:$M$34)</f>
        <v>8</v>
      </c>
      <c r="L21" t="str">
        <f t="shared" si="3"/>
        <v>A13</v>
      </c>
      <c r="M21">
        <v>2</v>
      </c>
      <c r="N21">
        <v>4</v>
      </c>
      <c r="Y21" s="9">
        <v>15</v>
      </c>
      <c r="Z21" s="5" t="s">
        <v>81</v>
      </c>
      <c r="AA21" s="5">
        <v>0</v>
      </c>
      <c r="AB21" s="10" t="str">
        <f t="shared" si="1"/>
        <v>C0</v>
      </c>
    </row>
    <row r="22" spans="5:28" x14ac:dyDescent="0.25">
      <c r="E22" s="2" t="s">
        <v>55</v>
      </c>
      <c r="F22">
        <v>3</v>
      </c>
      <c r="G22">
        <v>17</v>
      </c>
      <c r="H22">
        <f t="shared" si="0"/>
        <v>1</v>
      </c>
      <c r="I22">
        <f>LOOKUP(G22,$N$19:$N$34,$M$19:$M$34)</f>
        <v>9</v>
      </c>
      <c r="L22" t="str">
        <f t="shared" si="3"/>
        <v>D7</v>
      </c>
      <c r="M22">
        <v>3</v>
      </c>
      <c r="N22" s="2">
        <v>5</v>
      </c>
      <c r="Y22" s="9">
        <v>16</v>
      </c>
      <c r="Z22" s="5" t="s">
        <v>78</v>
      </c>
      <c r="AA22" s="5">
        <v>0</v>
      </c>
      <c r="AB22" s="10" t="str">
        <f t="shared" si="1"/>
        <v>B0</v>
      </c>
    </row>
    <row r="23" spans="5:28" x14ac:dyDescent="0.25">
      <c r="E23" s="2" t="s">
        <v>23</v>
      </c>
      <c r="F23">
        <v>3</v>
      </c>
      <c r="G23">
        <v>24</v>
      </c>
      <c r="H23">
        <f t="shared" si="0"/>
        <v>1</v>
      </c>
      <c r="I23">
        <f>LOOKUP(G23,$N$19:$N$34,$M$19:$M$34)</f>
        <v>10</v>
      </c>
      <c r="L23" t="str">
        <f t="shared" si="3"/>
        <v>C3</v>
      </c>
      <c r="M23">
        <v>4</v>
      </c>
      <c r="N23">
        <v>9</v>
      </c>
      <c r="Q23" s="4"/>
      <c r="R23" s="4"/>
      <c r="Y23" s="9">
        <v>17</v>
      </c>
      <c r="Z23" s="5" t="s">
        <v>78</v>
      </c>
      <c r="AA23" s="5">
        <v>1</v>
      </c>
      <c r="AB23" s="10" t="str">
        <f t="shared" si="1"/>
        <v>B1</v>
      </c>
    </row>
    <row r="24" spans="5:28" x14ac:dyDescent="0.25">
      <c r="E24" s="2" t="s">
        <v>69</v>
      </c>
      <c r="F24">
        <v>3</v>
      </c>
      <c r="G24">
        <v>26</v>
      </c>
      <c r="H24">
        <f t="shared" si="0"/>
        <v>1</v>
      </c>
      <c r="I24">
        <f>LOOKUP(G24,$N$19:$N$34,$M$19:$M$34)</f>
        <v>11</v>
      </c>
      <c r="L24" t="str">
        <f t="shared" si="3"/>
        <v>C4</v>
      </c>
      <c r="M24">
        <v>5</v>
      </c>
      <c r="N24">
        <v>10</v>
      </c>
      <c r="Y24" s="9">
        <v>18</v>
      </c>
      <c r="Z24" s="5" t="s">
        <v>78</v>
      </c>
      <c r="AA24" s="5">
        <v>3</v>
      </c>
      <c r="AB24" s="10" t="str">
        <f t="shared" si="1"/>
        <v>B3</v>
      </c>
    </row>
    <row r="25" spans="5:28" x14ac:dyDescent="0.25">
      <c r="E25" s="2" t="s">
        <v>24</v>
      </c>
      <c r="F25">
        <v>3</v>
      </c>
      <c r="G25">
        <v>27</v>
      </c>
      <c r="H25">
        <f t="shared" si="0"/>
        <v>1</v>
      </c>
      <c r="I25">
        <f>LOOKUP(G25,$N$19:$N$34,$M$19:$M$34)</f>
        <v>12</v>
      </c>
      <c r="L25" t="str">
        <f t="shared" si="3"/>
        <v>C7</v>
      </c>
      <c r="M25">
        <v>6</v>
      </c>
      <c r="N25">
        <v>12</v>
      </c>
      <c r="Y25" s="9">
        <v>19</v>
      </c>
      <c r="Z25" s="5" t="s">
        <v>78</v>
      </c>
      <c r="AA25" s="5">
        <v>2</v>
      </c>
      <c r="AB25" s="10" t="str">
        <f t="shared" si="1"/>
        <v>B2</v>
      </c>
    </row>
    <row r="26" spans="5:28" x14ac:dyDescent="0.25">
      <c r="E26" s="2" t="s">
        <v>61</v>
      </c>
      <c r="F26">
        <v>3</v>
      </c>
      <c r="G26">
        <v>28</v>
      </c>
      <c r="H26">
        <f t="shared" si="0"/>
        <v>1</v>
      </c>
      <c r="I26">
        <f>LOOKUP(G26,$N$19:$N$34,$M$19:$M$34)</f>
        <v>13</v>
      </c>
      <c r="L26" t="str">
        <f t="shared" si="3"/>
        <v>D1</v>
      </c>
      <c r="M26">
        <v>7</v>
      </c>
      <c r="N26">
        <v>14</v>
      </c>
      <c r="Y26" s="9">
        <v>20</v>
      </c>
      <c r="Z26" s="5" t="s">
        <v>79</v>
      </c>
      <c r="AA26" s="5">
        <v>5</v>
      </c>
      <c r="AB26" s="10" t="str">
        <f t="shared" si="1"/>
        <v>D5</v>
      </c>
    </row>
    <row r="27" spans="5:28" x14ac:dyDescent="0.25">
      <c r="E27" s="2" t="s">
        <v>67</v>
      </c>
      <c r="F27">
        <v>3</v>
      </c>
      <c r="G27">
        <v>30</v>
      </c>
      <c r="H27">
        <f t="shared" si="0"/>
        <v>1</v>
      </c>
      <c r="I27">
        <f>LOOKUP(G27,$N$19:$N$34,$M$19:$M$34)</f>
        <v>14</v>
      </c>
      <c r="L27" t="str">
        <f t="shared" ref="L27:L34" si="4">LOOKUP(N27,$Y$6:$Y$39,$AB$6:$AB$39)</f>
        <v>B0</v>
      </c>
      <c r="M27">
        <v>8</v>
      </c>
      <c r="N27">
        <v>16</v>
      </c>
      <c r="T27" s="4"/>
      <c r="U27" s="4"/>
      <c r="Y27" s="9">
        <v>21</v>
      </c>
      <c r="Z27" s="5" t="s">
        <v>79</v>
      </c>
      <c r="AA27" s="5">
        <v>6</v>
      </c>
      <c r="AB27" s="10" t="str">
        <f t="shared" si="1"/>
        <v>D6</v>
      </c>
    </row>
    <row r="28" spans="5:28" x14ac:dyDescent="0.25">
      <c r="E28" s="2" t="s">
        <v>48</v>
      </c>
      <c r="F28">
        <v>6</v>
      </c>
      <c r="G28">
        <v>0</v>
      </c>
      <c r="H28">
        <f t="shared" si="0"/>
        <v>2</v>
      </c>
      <c r="I28">
        <f>LOOKUP(G28,$N$19:$N$34,$M$19:$M$34)</f>
        <v>0</v>
      </c>
      <c r="L28" t="str">
        <f t="shared" si="4"/>
        <v>B1</v>
      </c>
      <c r="M28">
        <v>9</v>
      </c>
      <c r="N28">
        <v>17</v>
      </c>
      <c r="Y28" s="9">
        <v>22</v>
      </c>
      <c r="Z28" s="5" t="s">
        <v>81</v>
      </c>
      <c r="AA28" s="5">
        <v>1</v>
      </c>
      <c r="AB28" s="10" t="str">
        <f t="shared" si="1"/>
        <v>C1</v>
      </c>
    </row>
    <row r="29" spans="5:28" x14ac:dyDescent="0.25">
      <c r="E29" s="2" t="s">
        <v>4</v>
      </c>
      <c r="F29">
        <v>6</v>
      </c>
      <c r="G29">
        <v>4</v>
      </c>
      <c r="H29">
        <f t="shared" si="0"/>
        <v>2</v>
      </c>
      <c r="I29">
        <f>LOOKUP(G29,$N$19:$N$34,$M$19:$M$34)</f>
        <v>2</v>
      </c>
      <c r="L29" t="str">
        <f t="shared" si="4"/>
        <v>A5</v>
      </c>
      <c r="M29">
        <v>10</v>
      </c>
      <c r="N29">
        <v>24</v>
      </c>
      <c r="Y29" s="9">
        <v>23</v>
      </c>
      <c r="Z29" s="5" t="s">
        <v>81</v>
      </c>
      <c r="AA29" s="5">
        <v>2</v>
      </c>
      <c r="AB29" s="10" t="str">
        <f t="shared" si="1"/>
        <v>C2</v>
      </c>
    </row>
    <row r="30" spans="5:28" x14ac:dyDescent="0.25">
      <c r="E30" s="2" t="s">
        <v>36</v>
      </c>
      <c r="F30">
        <v>6</v>
      </c>
      <c r="G30">
        <v>5</v>
      </c>
      <c r="H30">
        <f t="shared" si="0"/>
        <v>2</v>
      </c>
      <c r="I30">
        <f>LOOKUP(G30,$N$19:$N$34,$M$19:$M$34)</f>
        <v>3</v>
      </c>
      <c r="L30" t="str">
        <f t="shared" si="4"/>
        <v>E1</v>
      </c>
      <c r="M30">
        <v>11</v>
      </c>
      <c r="N30">
        <v>26</v>
      </c>
      <c r="Y30" s="9">
        <v>24</v>
      </c>
      <c r="Z30" s="5" t="s">
        <v>80</v>
      </c>
      <c r="AA30" s="5">
        <v>5</v>
      </c>
      <c r="AB30" s="10" t="str">
        <f t="shared" si="1"/>
        <v>A5</v>
      </c>
    </row>
    <row r="31" spans="5:28" x14ac:dyDescent="0.25">
      <c r="E31" s="2" t="s">
        <v>45</v>
      </c>
      <c r="F31">
        <v>6</v>
      </c>
      <c r="G31">
        <v>9</v>
      </c>
      <c r="H31">
        <f t="shared" si="0"/>
        <v>2</v>
      </c>
      <c r="I31">
        <f>LOOKUP(G31,$N$19:$N$34,$M$19:$M$34)</f>
        <v>4</v>
      </c>
      <c r="L31" t="str">
        <f t="shared" si="4"/>
        <v>C9</v>
      </c>
      <c r="M31">
        <v>12</v>
      </c>
      <c r="N31">
        <v>27</v>
      </c>
      <c r="Y31" s="9">
        <v>25</v>
      </c>
      <c r="Z31" s="5" t="s">
        <v>78</v>
      </c>
      <c r="AA31" s="5">
        <v>19</v>
      </c>
      <c r="AB31" s="11" t="str">
        <f t="shared" si="1"/>
        <v>B19</v>
      </c>
    </row>
    <row r="32" spans="5:28" x14ac:dyDescent="0.25">
      <c r="E32" s="2" t="s">
        <v>1</v>
      </c>
      <c r="F32">
        <v>6</v>
      </c>
      <c r="G32">
        <v>16</v>
      </c>
      <c r="H32">
        <f t="shared" si="0"/>
        <v>2</v>
      </c>
      <c r="I32">
        <f>LOOKUP(G32,$N$19:$N$34,$M$19:$M$34)</f>
        <v>8</v>
      </c>
      <c r="L32" t="str">
        <f t="shared" si="4"/>
        <v>C8</v>
      </c>
      <c r="M32">
        <v>13</v>
      </c>
      <c r="N32">
        <v>28</v>
      </c>
      <c r="Y32" s="9">
        <v>26</v>
      </c>
      <c r="Z32" s="5" t="s">
        <v>82</v>
      </c>
      <c r="AA32" s="5">
        <v>1</v>
      </c>
      <c r="AB32" s="10" t="str">
        <f t="shared" si="1"/>
        <v>E1</v>
      </c>
    </row>
    <row r="33" spans="5:28" x14ac:dyDescent="0.25">
      <c r="E33" s="2" t="s">
        <v>17</v>
      </c>
      <c r="F33">
        <v>6</v>
      </c>
      <c r="G33">
        <v>24</v>
      </c>
      <c r="H33">
        <f t="shared" si="0"/>
        <v>2</v>
      </c>
      <c r="I33">
        <f>LOOKUP(G33,$N$19:$N$34,$M$19:$M$34)</f>
        <v>10</v>
      </c>
      <c r="L33" t="str">
        <f t="shared" si="4"/>
        <v>C11</v>
      </c>
      <c r="M33">
        <v>14</v>
      </c>
      <c r="N33">
        <v>30</v>
      </c>
      <c r="Y33" s="12">
        <v>27</v>
      </c>
      <c r="Z33" s="5" t="s">
        <v>81</v>
      </c>
      <c r="AA33" s="5">
        <v>9</v>
      </c>
      <c r="AB33" s="10" t="str">
        <f t="shared" si="1"/>
        <v>C9</v>
      </c>
    </row>
    <row r="34" spans="5:28" x14ac:dyDescent="0.25">
      <c r="E34" s="2" t="s">
        <v>39</v>
      </c>
      <c r="F34">
        <v>6</v>
      </c>
      <c r="G34">
        <v>24</v>
      </c>
      <c r="H34">
        <f t="shared" si="0"/>
        <v>2</v>
      </c>
      <c r="I34">
        <f>LOOKUP(G34,$N$19:$N$34,$M$19:$M$34)</f>
        <v>10</v>
      </c>
      <c r="L34" t="str">
        <f t="shared" si="4"/>
        <v>E0</v>
      </c>
      <c r="M34">
        <v>15</v>
      </c>
      <c r="N34">
        <v>31</v>
      </c>
      <c r="Y34" s="12">
        <v>28</v>
      </c>
      <c r="Z34" s="5" t="s">
        <v>81</v>
      </c>
      <c r="AA34" s="5">
        <v>8</v>
      </c>
      <c r="AB34" s="10" t="str">
        <f t="shared" si="1"/>
        <v>C8</v>
      </c>
    </row>
    <row r="35" spans="5:28" x14ac:dyDescent="0.25">
      <c r="E35" s="2" t="s">
        <v>11</v>
      </c>
      <c r="F35">
        <v>6</v>
      </c>
      <c r="G35">
        <v>26</v>
      </c>
      <c r="H35">
        <f t="shared" si="0"/>
        <v>2</v>
      </c>
      <c r="I35">
        <f>LOOKUP(G35,$N$19:$N$34,$M$19:$M$34)</f>
        <v>11</v>
      </c>
      <c r="Y35" s="12">
        <v>29</v>
      </c>
      <c r="Z35" s="5" t="s">
        <v>81</v>
      </c>
      <c r="AA35" s="5">
        <v>10</v>
      </c>
      <c r="AB35" s="10" t="str">
        <f t="shared" si="1"/>
        <v>C10</v>
      </c>
    </row>
    <row r="36" spans="5:28" x14ac:dyDescent="0.25">
      <c r="E36" s="2" t="s">
        <v>77</v>
      </c>
      <c r="F36">
        <v>6</v>
      </c>
      <c r="G36">
        <v>27</v>
      </c>
      <c r="H36">
        <f t="shared" si="0"/>
        <v>2</v>
      </c>
      <c r="I36">
        <f>LOOKUP(G36,$N$19:$N$34,$M$19:$M$34)</f>
        <v>12</v>
      </c>
      <c r="Y36" s="12">
        <v>30</v>
      </c>
      <c r="Z36" s="5" t="s">
        <v>81</v>
      </c>
      <c r="AA36" s="5">
        <v>11</v>
      </c>
      <c r="AB36" s="10" t="str">
        <f t="shared" si="1"/>
        <v>C11</v>
      </c>
    </row>
    <row r="37" spans="5:28" x14ac:dyDescent="0.25">
      <c r="E37" s="2" t="s">
        <v>15</v>
      </c>
      <c r="F37">
        <v>6</v>
      </c>
      <c r="G37">
        <v>28</v>
      </c>
      <c r="H37">
        <f t="shared" ref="H37:H68" si="5">LOOKUP(F37,$O$16:$V$16,$O$15:$V$15)</f>
        <v>2</v>
      </c>
      <c r="I37">
        <f>LOOKUP(G37,$N$19:$N$34,$M$19:$M$34)</f>
        <v>13</v>
      </c>
      <c r="Y37" s="12">
        <v>31</v>
      </c>
      <c r="Z37" s="5" t="s">
        <v>82</v>
      </c>
      <c r="AA37" s="5">
        <v>0</v>
      </c>
      <c r="AB37" s="10" t="str">
        <f t="shared" si="1"/>
        <v>E0</v>
      </c>
    </row>
    <row r="38" spans="5:28" x14ac:dyDescent="0.25">
      <c r="E38" s="2" t="s">
        <v>60</v>
      </c>
      <c r="F38">
        <v>6</v>
      </c>
      <c r="G38">
        <v>30</v>
      </c>
      <c r="H38">
        <f t="shared" si="5"/>
        <v>2</v>
      </c>
      <c r="I38">
        <f>LOOKUP(G38,$N$19:$N$34,$M$19:$M$34)</f>
        <v>14</v>
      </c>
      <c r="Y38" s="12">
        <v>32</v>
      </c>
      <c r="Z38" s="5" t="s">
        <v>78</v>
      </c>
      <c r="AA38" s="5">
        <v>18</v>
      </c>
      <c r="AB38" s="11" t="str">
        <f t="shared" si="1"/>
        <v>B18</v>
      </c>
    </row>
    <row r="39" spans="5:28" x14ac:dyDescent="0.25">
      <c r="E39" s="2" t="s">
        <v>68</v>
      </c>
      <c r="F39">
        <v>7</v>
      </c>
      <c r="G39">
        <v>0</v>
      </c>
      <c r="H39">
        <f t="shared" si="5"/>
        <v>3</v>
      </c>
      <c r="I39">
        <f>LOOKUP(G39,$N$19:$N$34,$M$19:$M$34)</f>
        <v>0</v>
      </c>
      <c r="Y39" s="12">
        <v>33</v>
      </c>
      <c r="Z39" s="5" t="s">
        <v>80</v>
      </c>
      <c r="AA39" s="5">
        <v>4</v>
      </c>
      <c r="AB39" s="10" t="str">
        <f t="shared" si="1"/>
        <v>A4</v>
      </c>
    </row>
    <row r="40" spans="5:28" x14ac:dyDescent="0.25">
      <c r="E40" s="2" t="s">
        <v>42</v>
      </c>
      <c r="F40">
        <v>7</v>
      </c>
      <c r="G40">
        <v>2</v>
      </c>
      <c r="H40">
        <f t="shared" si="5"/>
        <v>3</v>
      </c>
      <c r="I40">
        <f>LOOKUP(G40,$N$19:$N$34,$M$19:$M$34)</f>
        <v>1</v>
      </c>
      <c r="Y40" s="13" t="s">
        <v>90</v>
      </c>
      <c r="Z40" s="5"/>
      <c r="AA40" s="5"/>
      <c r="AB40" s="10"/>
    </row>
    <row r="41" spans="5:28" ht="15.75" thickBot="1" x14ac:dyDescent="0.3">
      <c r="E41" s="2" t="s">
        <v>49</v>
      </c>
      <c r="F41">
        <v>7</v>
      </c>
      <c r="G41">
        <v>4</v>
      </c>
      <c r="H41">
        <f t="shared" si="5"/>
        <v>3</v>
      </c>
      <c r="I41">
        <f>LOOKUP(G41,$N$19:$N$34,$M$19:$M$34)</f>
        <v>2</v>
      </c>
      <c r="Y41" s="14"/>
      <c r="Z41" s="15"/>
      <c r="AA41" s="15"/>
      <c r="AB41" s="16"/>
    </row>
    <row r="42" spans="5:28" x14ac:dyDescent="0.25">
      <c r="E42" s="2" t="s">
        <v>72</v>
      </c>
      <c r="F42">
        <v>7</v>
      </c>
      <c r="G42">
        <v>5</v>
      </c>
      <c r="H42">
        <f t="shared" si="5"/>
        <v>3</v>
      </c>
      <c r="I42">
        <f>LOOKUP(G42,$N$19:$N$34,$M$19:$M$34)</f>
        <v>3</v>
      </c>
    </row>
    <row r="43" spans="5:28" x14ac:dyDescent="0.25">
      <c r="E43" s="2" t="s">
        <v>27</v>
      </c>
      <c r="F43">
        <v>7</v>
      </c>
      <c r="G43">
        <v>16</v>
      </c>
      <c r="H43">
        <f t="shared" si="5"/>
        <v>3</v>
      </c>
      <c r="I43">
        <f>LOOKUP(G43,$N$19:$N$34,$M$19:$M$34)</f>
        <v>8</v>
      </c>
    </row>
    <row r="44" spans="5:28" x14ac:dyDescent="0.25">
      <c r="E44" s="2" t="s">
        <v>29</v>
      </c>
      <c r="F44">
        <v>7</v>
      </c>
      <c r="G44">
        <v>17</v>
      </c>
      <c r="H44">
        <f t="shared" si="5"/>
        <v>3</v>
      </c>
      <c r="I44">
        <f>LOOKUP(G44,$N$19:$N$34,$M$19:$M$34)</f>
        <v>9</v>
      </c>
    </row>
    <row r="45" spans="5:28" x14ac:dyDescent="0.25">
      <c r="E45" s="2" t="s">
        <v>21</v>
      </c>
      <c r="F45">
        <v>7</v>
      </c>
      <c r="G45">
        <v>24</v>
      </c>
      <c r="H45">
        <f t="shared" si="5"/>
        <v>3</v>
      </c>
      <c r="I45">
        <f>LOOKUP(G45,$N$19:$N$34,$M$19:$M$34)</f>
        <v>10</v>
      </c>
    </row>
    <row r="46" spans="5:28" x14ac:dyDescent="0.25">
      <c r="E46" s="2" t="s">
        <v>21</v>
      </c>
      <c r="F46">
        <v>7</v>
      </c>
      <c r="G46">
        <v>24</v>
      </c>
      <c r="H46">
        <f t="shared" si="5"/>
        <v>3</v>
      </c>
      <c r="I46">
        <f>LOOKUP(G46,$N$19:$N$34,$M$19:$M$34)</f>
        <v>10</v>
      </c>
    </row>
    <row r="47" spans="5:28" x14ac:dyDescent="0.25">
      <c r="E47" s="2" t="s">
        <v>70</v>
      </c>
      <c r="F47">
        <v>7</v>
      </c>
      <c r="G47">
        <v>26</v>
      </c>
      <c r="H47">
        <f t="shared" si="5"/>
        <v>3</v>
      </c>
      <c r="I47">
        <f>LOOKUP(G47,$N$19:$N$34,$M$19:$M$34)</f>
        <v>11</v>
      </c>
    </row>
    <row r="48" spans="5:28" x14ac:dyDescent="0.25">
      <c r="E48" s="2" t="s">
        <v>38</v>
      </c>
      <c r="F48">
        <v>7</v>
      </c>
      <c r="G48">
        <v>27</v>
      </c>
      <c r="H48">
        <f t="shared" si="5"/>
        <v>3</v>
      </c>
      <c r="I48">
        <f>LOOKUP(G48,$N$19:$N$34,$M$19:$M$34)</f>
        <v>12</v>
      </c>
    </row>
    <row r="49" spans="5:14" x14ac:dyDescent="0.25">
      <c r="E49" s="2" t="s">
        <v>28</v>
      </c>
      <c r="F49">
        <v>7</v>
      </c>
      <c r="G49">
        <v>28</v>
      </c>
      <c r="H49">
        <f t="shared" si="5"/>
        <v>3</v>
      </c>
      <c r="I49">
        <f>LOOKUP(G49,$N$19:$N$34,$M$19:$M$34)</f>
        <v>13</v>
      </c>
    </row>
    <row r="50" spans="5:14" x14ac:dyDescent="0.25">
      <c r="E50" s="2" t="s">
        <v>59</v>
      </c>
      <c r="F50">
        <v>7</v>
      </c>
      <c r="G50">
        <v>30</v>
      </c>
      <c r="H50">
        <f t="shared" si="5"/>
        <v>3</v>
      </c>
      <c r="I50">
        <f>LOOKUP(G50,$N$19:$N$34,$M$19:$M$34)</f>
        <v>14</v>
      </c>
    </row>
    <row r="51" spans="5:14" x14ac:dyDescent="0.25">
      <c r="E51" s="2">
        <v>4</v>
      </c>
      <c r="F51">
        <v>8</v>
      </c>
      <c r="G51">
        <v>0</v>
      </c>
      <c r="H51">
        <f t="shared" si="5"/>
        <v>4</v>
      </c>
      <c r="I51">
        <f>LOOKUP(G51,$N$19:$N$34,$M$19:$M$34)</f>
        <v>0</v>
      </c>
    </row>
    <row r="52" spans="5:14" x14ac:dyDescent="0.25">
      <c r="E52" s="2">
        <v>3</v>
      </c>
      <c r="F52">
        <v>8</v>
      </c>
      <c r="G52">
        <v>4</v>
      </c>
      <c r="H52">
        <f t="shared" si="5"/>
        <v>4</v>
      </c>
      <c r="I52">
        <f>LOOKUP(G52,$N$19:$N$34,$M$19:$M$34)</f>
        <v>2</v>
      </c>
    </row>
    <row r="53" spans="5:14" x14ac:dyDescent="0.25">
      <c r="E53" s="2">
        <v>1</v>
      </c>
      <c r="F53">
        <v>8</v>
      </c>
      <c r="G53">
        <v>5</v>
      </c>
      <c r="H53">
        <f t="shared" si="5"/>
        <v>4</v>
      </c>
      <c r="I53">
        <f>LOOKUP(G53,$N$19:$N$34,$M$19:$M$34)</f>
        <v>3</v>
      </c>
    </row>
    <row r="54" spans="5:14" x14ac:dyDescent="0.25">
      <c r="E54" s="2" t="s">
        <v>44</v>
      </c>
      <c r="F54">
        <v>8</v>
      </c>
      <c r="G54">
        <v>9</v>
      </c>
      <c r="H54">
        <f t="shared" si="5"/>
        <v>4</v>
      </c>
      <c r="I54">
        <f>LOOKUP(G54,$N$19:$N$34,$M$19:$M$34)</f>
        <v>4</v>
      </c>
    </row>
    <row r="55" spans="5:14" x14ac:dyDescent="0.25">
      <c r="E55" s="2">
        <v>0</v>
      </c>
      <c r="F55">
        <v>8</v>
      </c>
      <c r="G55">
        <v>16</v>
      </c>
      <c r="H55">
        <f t="shared" si="5"/>
        <v>4</v>
      </c>
      <c r="I55">
        <f>LOOKUP(G55,$N$19:$N$34,$M$19:$M$34)</f>
        <v>8</v>
      </c>
    </row>
    <row r="56" spans="5:14" x14ac:dyDescent="0.25">
      <c r="E56" s="2">
        <v>8</v>
      </c>
      <c r="F56">
        <v>8</v>
      </c>
      <c r="G56">
        <v>17</v>
      </c>
      <c r="H56">
        <f t="shared" si="5"/>
        <v>4</v>
      </c>
      <c r="I56">
        <f>LOOKUP(G56,$N$19:$N$34,$M$19:$M$34)</f>
        <v>9</v>
      </c>
    </row>
    <row r="57" spans="5:14" x14ac:dyDescent="0.25">
      <c r="E57" s="2" t="s">
        <v>22</v>
      </c>
      <c r="F57">
        <v>8</v>
      </c>
      <c r="G57">
        <v>24</v>
      </c>
      <c r="H57">
        <f t="shared" si="5"/>
        <v>4</v>
      </c>
      <c r="I57">
        <f>LOOKUP(G57,$N$19:$N$34,$M$19:$M$34)</f>
        <v>10</v>
      </c>
    </row>
    <row r="58" spans="5:14" x14ac:dyDescent="0.25">
      <c r="E58" s="2">
        <v>2</v>
      </c>
      <c r="F58">
        <v>8</v>
      </c>
      <c r="G58">
        <v>26</v>
      </c>
      <c r="H58">
        <f t="shared" si="5"/>
        <v>4</v>
      </c>
      <c r="I58">
        <f>LOOKUP(G58,$N$19:$N$34,$M$19:$M$34)</f>
        <v>11</v>
      </c>
    </row>
    <row r="59" spans="5:14" x14ac:dyDescent="0.25">
      <c r="E59" s="2" t="s">
        <v>25</v>
      </c>
      <c r="F59">
        <v>8</v>
      </c>
      <c r="G59">
        <v>27</v>
      </c>
      <c r="H59">
        <f t="shared" si="5"/>
        <v>4</v>
      </c>
      <c r="I59">
        <f>LOOKUP(G59,$N$19:$N$34,$M$19:$M$34)</f>
        <v>12</v>
      </c>
    </row>
    <row r="60" spans="5:14" x14ac:dyDescent="0.25">
      <c r="E60" s="2">
        <v>9</v>
      </c>
      <c r="F60">
        <v>8</v>
      </c>
      <c r="G60">
        <v>28</v>
      </c>
      <c r="H60">
        <f t="shared" si="5"/>
        <v>4</v>
      </c>
      <c r="I60">
        <f>LOOKUP(G60,$N$19:$N$34,$M$19:$M$34)</f>
        <v>13</v>
      </c>
    </row>
    <row r="61" spans="5:14" x14ac:dyDescent="0.25">
      <c r="E61" s="2">
        <v>7</v>
      </c>
      <c r="F61">
        <v>8</v>
      </c>
      <c r="G61">
        <v>30</v>
      </c>
      <c r="H61">
        <f t="shared" si="5"/>
        <v>4</v>
      </c>
      <c r="I61">
        <f>LOOKUP(G61,$N$19:$N$34,$M$19:$M$34)</f>
        <v>14</v>
      </c>
    </row>
    <row r="62" spans="5:14" x14ac:dyDescent="0.25">
      <c r="E62" s="2" t="s">
        <v>53</v>
      </c>
      <c r="F62">
        <v>11</v>
      </c>
      <c r="G62">
        <v>0</v>
      </c>
      <c r="H62">
        <f t="shared" si="5"/>
        <v>5</v>
      </c>
      <c r="I62">
        <f>LOOKUP(G62,$N$19:$N$34,$M$19:$M$34)</f>
        <v>0</v>
      </c>
    </row>
    <row r="63" spans="5:14" x14ac:dyDescent="0.25">
      <c r="E63" s="2" t="s">
        <v>7</v>
      </c>
      <c r="F63">
        <v>11</v>
      </c>
      <c r="G63">
        <v>4</v>
      </c>
      <c r="H63">
        <f t="shared" si="5"/>
        <v>5</v>
      </c>
      <c r="I63">
        <f>LOOKUP(G63,$N$19:$N$34,$M$19:$M$34)</f>
        <v>2</v>
      </c>
    </row>
    <row r="64" spans="5:14" x14ac:dyDescent="0.25">
      <c r="E64" s="2" t="s">
        <v>3</v>
      </c>
      <c r="F64">
        <v>11</v>
      </c>
      <c r="G64">
        <v>5</v>
      </c>
      <c r="H64">
        <f t="shared" si="5"/>
        <v>5</v>
      </c>
      <c r="I64">
        <f>LOOKUP(G64,$N$19:$N$34,$M$19:$M$34)</f>
        <v>3</v>
      </c>
      <c r="N64" t="s">
        <v>76</v>
      </c>
    </row>
    <row r="65" spans="5:29" x14ac:dyDescent="0.25">
      <c r="E65" s="2" t="s">
        <v>46</v>
      </c>
      <c r="F65">
        <v>11</v>
      </c>
      <c r="G65">
        <v>12</v>
      </c>
      <c r="H65">
        <f t="shared" si="5"/>
        <v>5</v>
      </c>
      <c r="I65">
        <f>LOOKUP(G65,$N$19:$N$34,$M$19:$M$34)</f>
        <v>6</v>
      </c>
      <c r="N65" t="s">
        <v>74</v>
      </c>
    </row>
    <row r="66" spans="5:29" x14ac:dyDescent="0.25">
      <c r="E66" s="2" t="s">
        <v>31</v>
      </c>
      <c r="F66">
        <v>11</v>
      </c>
      <c r="G66">
        <v>16</v>
      </c>
      <c r="H66">
        <f t="shared" si="5"/>
        <v>5</v>
      </c>
      <c r="I66">
        <f>LOOKUP(G66,$N$19:$N$34,$M$19:$M$34)</f>
        <v>8</v>
      </c>
      <c r="N66" t="s">
        <v>75</v>
      </c>
    </row>
    <row r="67" spans="5:29" x14ac:dyDescent="0.25">
      <c r="E67" s="2" t="s">
        <v>85</v>
      </c>
      <c r="F67">
        <v>11</v>
      </c>
      <c r="G67">
        <v>17</v>
      </c>
      <c r="H67">
        <f t="shared" si="5"/>
        <v>5</v>
      </c>
      <c r="I67">
        <f>LOOKUP(G67,$N$19:$N$34,$M$19:$M$34)</f>
        <v>9</v>
      </c>
    </row>
    <row r="68" spans="5:29" x14ac:dyDescent="0.25">
      <c r="E68" s="2" t="s">
        <v>16</v>
      </c>
      <c r="F68">
        <v>11</v>
      </c>
      <c r="G68">
        <v>24</v>
      </c>
      <c r="H68">
        <f t="shared" si="5"/>
        <v>5</v>
      </c>
      <c r="I68">
        <f>LOOKUP(G68,$N$19:$N$34,$M$19:$M$34)</f>
        <v>10</v>
      </c>
    </row>
    <row r="69" spans="5:29" x14ac:dyDescent="0.25">
      <c r="E69" s="2" t="s">
        <v>16</v>
      </c>
      <c r="F69">
        <v>11</v>
      </c>
      <c r="G69">
        <v>24</v>
      </c>
      <c r="H69">
        <f t="shared" ref="H69:H93" si="6">LOOKUP(F69,$O$16:$V$16,$O$15:$V$15)</f>
        <v>5</v>
      </c>
      <c r="I69">
        <f>LOOKUP(G69,$N$19:$N$34,$M$19:$M$34)</f>
        <v>10</v>
      </c>
    </row>
    <row r="70" spans="5:29" x14ac:dyDescent="0.25">
      <c r="E70" s="2" t="s">
        <v>10</v>
      </c>
      <c r="F70">
        <v>11</v>
      </c>
      <c r="G70">
        <v>26</v>
      </c>
      <c r="H70">
        <f t="shared" si="6"/>
        <v>5</v>
      </c>
      <c r="I70">
        <f>LOOKUP(G70,$N$19:$N$34,$M$19:$M$34)</f>
        <v>11</v>
      </c>
    </row>
    <row r="71" spans="5:29" x14ac:dyDescent="0.25">
      <c r="E71" s="2" t="s">
        <v>2</v>
      </c>
      <c r="F71">
        <v>11</v>
      </c>
      <c r="G71">
        <v>27</v>
      </c>
      <c r="H71">
        <f t="shared" si="6"/>
        <v>5</v>
      </c>
      <c r="I71">
        <f>LOOKUP(G71,$N$19:$N$34,$M$19:$M$34)</f>
        <v>12</v>
      </c>
    </row>
    <row r="72" spans="5:29" x14ac:dyDescent="0.25">
      <c r="E72" s="2" t="s">
        <v>14</v>
      </c>
      <c r="F72">
        <v>11</v>
      </c>
      <c r="G72">
        <v>28</v>
      </c>
      <c r="H72">
        <f t="shared" si="6"/>
        <v>5</v>
      </c>
      <c r="I72">
        <f>LOOKUP(G72,$N$19:$N$34,$M$19:$M$34)</f>
        <v>13</v>
      </c>
    </row>
    <row r="73" spans="5:29" x14ac:dyDescent="0.25">
      <c r="E73" s="2" t="s">
        <v>54</v>
      </c>
      <c r="F73">
        <v>11</v>
      </c>
      <c r="G73">
        <v>30</v>
      </c>
      <c r="H73">
        <f t="shared" si="6"/>
        <v>5</v>
      </c>
      <c r="I73">
        <f>LOOKUP(G73,$N$19:$N$34,$M$19:$M$34)</f>
        <v>14</v>
      </c>
    </row>
    <row r="74" spans="5:29" x14ac:dyDescent="0.25">
      <c r="E74" s="2" t="s">
        <v>66</v>
      </c>
      <c r="F74">
        <v>15</v>
      </c>
      <c r="G74">
        <v>0</v>
      </c>
      <c r="H74">
        <f t="shared" si="6"/>
        <v>6</v>
      </c>
      <c r="I74">
        <f>LOOKUP(G74,$N$19:$N$34,$M$19:$M$34)</f>
        <v>0</v>
      </c>
    </row>
    <row r="75" spans="5:29" x14ac:dyDescent="0.25">
      <c r="E75" s="2" t="s">
        <v>6</v>
      </c>
      <c r="F75">
        <v>15</v>
      </c>
      <c r="G75">
        <v>4</v>
      </c>
      <c r="H75">
        <f t="shared" si="6"/>
        <v>6</v>
      </c>
      <c r="I75">
        <f>LOOKUP(G75,$N$19:$N$34,$M$19:$M$34)</f>
        <v>2</v>
      </c>
      <c r="N75">
        <v>1</v>
      </c>
      <c r="O75">
        <v>3</v>
      </c>
      <c r="P75">
        <v>6</v>
      </c>
      <c r="Q75">
        <v>7</v>
      </c>
      <c r="R75">
        <v>8</v>
      </c>
      <c r="S75">
        <v>11</v>
      </c>
      <c r="T75">
        <v>15</v>
      </c>
      <c r="U75">
        <v>33</v>
      </c>
    </row>
    <row r="76" spans="5:29" x14ac:dyDescent="0.25">
      <c r="E76" s="2" t="s">
        <v>37</v>
      </c>
      <c r="F76">
        <v>15</v>
      </c>
      <c r="G76">
        <v>5</v>
      </c>
      <c r="H76">
        <f t="shared" si="6"/>
        <v>6</v>
      </c>
      <c r="I76">
        <f>LOOKUP(G76,$N$19:$N$34,$M$19:$M$34)</f>
        <v>3</v>
      </c>
      <c r="N76">
        <v>0</v>
      </c>
      <c r="O76">
        <v>2</v>
      </c>
      <c r="P76">
        <v>4</v>
      </c>
      <c r="Q76" s="2">
        <v>5</v>
      </c>
      <c r="R76">
        <v>9</v>
      </c>
      <c r="S76">
        <v>10</v>
      </c>
      <c r="T76">
        <v>12</v>
      </c>
      <c r="U76">
        <v>14</v>
      </c>
      <c r="V76">
        <v>24</v>
      </c>
      <c r="W76">
        <v>25</v>
      </c>
      <c r="X76">
        <v>26</v>
      </c>
      <c r="Y76">
        <v>27</v>
      </c>
      <c r="Z76">
        <v>28</v>
      </c>
      <c r="AA76">
        <v>30</v>
      </c>
      <c r="AB76">
        <v>31</v>
      </c>
      <c r="AC76">
        <v>32</v>
      </c>
    </row>
    <row r="77" spans="5:29" x14ac:dyDescent="0.25">
      <c r="E77" s="2" t="s">
        <v>40</v>
      </c>
      <c r="F77" s="1">
        <v>15</v>
      </c>
      <c r="G77" s="1">
        <v>14</v>
      </c>
      <c r="H77">
        <f t="shared" si="6"/>
        <v>6</v>
      </c>
      <c r="I77">
        <f>LOOKUP(G77,$N$19:$N$34,$M$19:$M$34)</f>
        <v>7</v>
      </c>
    </row>
    <row r="78" spans="5:29" x14ac:dyDescent="0.25">
      <c r="E78" s="2" t="s">
        <v>33</v>
      </c>
      <c r="F78">
        <v>15</v>
      </c>
      <c r="G78">
        <v>16</v>
      </c>
      <c r="H78">
        <f t="shared" si="6"/>
        <v>6</v>
      </c>
      <c r="I78">
        <f>LOOKUP(G78,$N$19:$N$34,$M$19:$M$34)</f>
        <v>8</v>
      </c>
    </row>
    <row r="79" spans="5:29" x14ac:dyDescent="0.25">
      <c r="E79" s="2" t="s">
        <v>34</v>
      </c>
      <c r="F79">
        <v>15</v>
      </c>
      <c r="G79">
        <v>17</v>
      </c>
      <c r="H79">
        <f t="shared" si="6"/>
        <v>6</v>
      </c>
      <c r="I79">
        <f>LOOKUP(G79,$N$19:$N$34,$M$19:$M$34)</f>
        <v>9</v>
      </c>
    </row>
    <row r="80" spans="5:29" x14ac:dyDescent="0.25">
      <c r="E80" s="2" t="s">
        <v>18</v>
      </c>
      <c r="F80">
        <v>15</v>
      </c>
      <c r="G80">
        <v>24</v>
      </c>
      <c r="H80">
        <f t="shared" si="6"/>
        <v>6</v>
      </c>
      <c r="I80">
        <f>LOOKUP(G80,$N$19:$N$34,$M$19:$M$34)</f>
        <v>10</v>
      </c>
    </row>
    <row r="81" spans="5:9" x14ac:dyDescent="0.25">
      <c r="E81" s="2" t="s">
        <v>9</v>
      </c>
      <c r="F81">
        <v>15</v>
      </c>
      <c r="G81">
        <v>26</v>
      </c>
      <c r="H81">
        <f t="shared" si="6"/>
        <v>6</v>
      </c>
      <c r="I81">
        <f>LOOKUP(G81,$N$19:$N$34,$M$19:$M$34)</f>
        <v>11</v>
      </c>
    </row>
    <row r="82" spans="5:9" x14ac:dyDescent="0.25">
      <c r="E82" s="2" t="s">
        <v>13</v>
      </c>
      <c r="F82">
        <v>15</v>
      </c>
      <c r="G82">
        <v>28</v>
      </c>
      <c r="H82">
        <f t="shared" si="6"/>
        <v>6</v>
      </c>
      <c r="I82">
        <f>LOOKUP(G82,$N$19:$N$34,$M$19:$M$34)</f>
        <v>13</v>
      </c>
    </row>
    <row r="83" spans="5:9" x14ac:dyDescent="0.25">
      <c r="E83" s="2" t="s">
        <v>71</v>
      </c>
      <c r="F83">
        <v>15</v>
      </c>
      <c r="G83">
        <v>30</v>
      </c>
      <c r="H83">
        <f t="shared" si="6"/>
        <v>6</v>
      </c>
      <c r="I83">
        <f>LOOKUP(G83,$N$19:$N$34,$M$19:$M$34)</f>
        <v>14</v>
      </c>
    </row>
    <row r="84" spans="5:9" x14ac:dyDescent="0.25">
      <c r="E84" s="2">
        <v>5</v>
      </c>
      <c r="F84">
        <v>33</v>
      </c>
      <c r="G84">
        <v>0</v>
      </c>
      <c r="H84">
        <f t="shared" si="6"/>
        <v>7</v>
      </c>
      <c r="I84">
        <f>LOOKUP(G84,$N$19:$N$34,$M$19:$M$34)</f>
        <v>0</v>
      </c>
    </row>
    <row r="85" spans="5:9" x14ac:dyDescent="0.25">
      <c r="E85" s="2" t="s">
        <v>5</v>
      </c>
      <c r="F85">
        <v>33</v>
      </c>
      <c r="G85">
        <v>4</v>
      </c>
      <c r="H85">
        <f t="shared" si="6"/>
        <v>7</v>
      </c>
      <c r="I85">
        <f>LOOKUP(G85,$N$19:$N$34,$M$19:$M$34)</f>
        <v>2</v>
      </c>
    </row>
    <row r="86" spans="5:9" x14ac:dyDescent="0.25">
      <c r="E86" s="2" t="s">
        <v>73</v>
      </c>
      <c r="F86" s="4">
        <v>33</v>
      </c>
      <c r="G86" s="4">
        <v>5</v>
      </c>
      <c r="H86">
        <f t="shared" si="6"/>
        <v>7</v>
      </c>
      <c r="I86">
        <f>LOOKUP(G86,$N$19:$N$34,$M$19:$M$34)</f>
        <v>3</v>
      </c>
    </row>
    <row r="87" spans="5:9" x14ac:dyDescent="0.25">
      <c r="E87" s="2" t="s">
        <v>26</v>
      </c>
      <c r="F87">
        <v>33</v>
      </c>
      <c r="G87">
        <v>10</v>
      </c>
      <c r="H87">
        <f t="shared" si="6"/>
        <v>7</v>
      </c>
      <c r="I87">
        <f>LOOKUP(G87,$N$19:$N$34,$M$19:$M$34)</f>
        <v>5</v>
      </c>
    </row>
    <row r="88" spans="5:9" x14ac:dyDescent="0.25">
      <c r="E88" s="2" t="s">
        <v>0</v>
      </c>
      <c r="F88">
        <v>33</v>
      </c>
      <c r="G88">
        <v>16</v>
      </c>
      <c r="H88">
        <f t="shared" si="6"/>
        <v>7</v>
      </c>
      <c r="I88">
        <f>LOOKUP(G88,$N$19:$N$34,$M$19:$M$34)</f>
        <v>8</v>
      </c>
    </row>
    <row r="89" spans="5:9" x14ac:dyDescent="0.25">
      <c r="E89" s="2" t="s">
        <v>19</v>
      </c>
      <c r="F89">
        <v>33</v>
      </c>
      <c r="G89">
        <v>24</v>
      </c>
      <c r="H89">
        <f t="shared" si="6"/>
        <v>7</v>
      </c>
      <c r="I89">
        <f>LOOKUP(G89,$N$19:$N$34,$M$19:$M$34)</f>
        <v>10</v>
      </c>
    </row>
    <row r="90" spans="5:9" x14ac:dyDescent="0.25">
      <c r="E90" s="2" t="s">
        <v>8</v>
      </c>
      <c r="F90">
        <v>33</v>
      </c>
      <c r="G90">
        <v>26</v>
      </c>
      <c r="H90">
        <f t="shared" si="6"/>
        <v>7</v>
      </c>
      <c r="I90">
        <f>LOOKUP(G90,$N$19:$N$34,$M$19:$M$34)</f>
        <v>11</v>
      </c>
    </row>
    <row r="91" spans="5:9" x14ac:dyDescent="0.25">
      <c r="E91" s="2" t="s">
        <v>35</v>
      </c>
      <c r="F91">
        <v>33</v>
      </c>
      <c r="G91">
        <v>27</v>
      </c>
      <c r="H91">
        <f t="shared" si="6"/>
        <v>7</v>
      </c>
      <c r="I91">
        <f>LOOKUP(G91,$N$19:$N$34,$M$19:$M$34)</f>
        <v>12</v>
      </c>
    </row>
    <row r="92" spans="5:9" x14ac:dyDescent="0.25">
      <c r="E92" s="2" t="s">
        <v>12</v>
      </c>
      <c r="F92">
        <v>33</v>
      </c>
      <c r="G92">
        <v>28</v>
      </c>
      <c r="H92">
        <f t="shared" si="6"/>
        <v>7</v>
      </c>
      <c r="I92">
        <f>LOOKUP(G92,$N$19:$N$34,$M$19:$M$34)</f>
        <v>13</v>
      </c>
    </row>
    <row r="93" spans="5:9" x14ac:dyDescent="0.25">
      <c r="E93" s="2">
        <v>6</v>
      </c>
      <c r="F93">
        <v>33</v>
      </c>
      <c r="G93">
        <v>30</v>
      </c>
      <c r="H93">
        <f t="shared" si="6"/>
        <v>7</v>
      </c>
      <c r="I93">
        <f>LOOKUP(G93,$N$19:$N$34,$M$19:$M$34)</f>
        <v>14</v>
      </c>
    </row>
  </sheetData>
  <sortState xmlns:xlrd2="http://schemas.microsoft.com/office/spreadsheetml/2017/richdata2" ref="E5:G94">
    <sortCondition ref="F5:F94"/>
    <sortCondition ref="G5:G94"/>
  </sortState>
  <dataConsolidate function="countNums">
    <dataRefs count="1">
      <dataRef ref="I1:J1048576" sheet="Sheet1"/>
    </dataRefs>
  </dataConsolid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4B217-4628-4CC0-8894-7E6B84845A2C}">
  <dimension ref="A1"/>
  <sheetViews>
    <sheetView workbookViewId="0">
      <selection sqref="A1:L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</dc:creator>
  <cp:lastModifiedBy>Gordon</cp:lastModifiedBy>
  <dcterms:created xsi:type="dcterms:W3CDTF">2020-07-13T07:03:18Z</dcterms:created>
  <dcterms:modified xsi:type="dcterms:W3CDTF">2020-07-15T08:34:02Z</dcterms:modified>
</cp:coreProperties>
</file>